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0" windowWidth="20115" windowHeight="6465"/>
  </bookViews>
  <sheets>
    <sheet name="ZESTAWIENIE do publikacji" sheetId="2" r:id="rId1"/>
  </sheets>
  <calcPr calcId="145621"/>
</workbook>
</file>

<file path=xl/calcChain.xml><?xml version="1.0" encoding="utf-8"?>
<calcChain xmlns="http://schemas.openxmlformats.org/spreadsheetml/2006/main">
  <c r="H24" i="2"/>
  <c r="G23"/>
  <c r="F22"/>
  <c r="F23" s="1"/>
  <c r="G21"/>
  <c r="F21"/>
  <c r="F20"/>
  <c r="G19"/>
  <c r="F19"/>
  <c r="F18"/>
  <c r="E17"/>
  <c r="F16"/>
  <c r="G15"/>
  <c r="F15"/>
  <c r="G13"/>
  <c r="F12"/>
  <c r="F13" s="1"/>
  <c r="G11"/>
  <c r="F10"/>
  <c r="F11" s="1"/>
  <c r="G9"/>
  <c r="F8"/>
  <c r="F9" s="1"/>
  <c r="G7"/>
  <c r="F7"/>
  <c r="F6"/>
  <c r="G5"/>
  <c r="F5"/>
  <c r="E5"/>
  <c r="F4"/>
</calcChain>
</file>

<file path=xl/sharedStrings.xml><?xml version="1.0" encoding="utf-8"?>
<sst xmlns="http://schemas.openxmlformats.org/spreadsheetml/2006/main" count="49" uniqueCount="49">
  <si>
    <t>Nr wniosku</t>
  </si>
  <si>
    <t>Wnioskodawca</t>
  </si>
  <si>
    <t>Tytuł projektu</t>
  </si>
  <si>
    <t>Opis działań</t>
  </si>
  <si>
    <t>Całkowity koszt projektu</t>
  </si>
  <si>
    <t>Wnioskowana kwota</t>
  </si>
  <si>
    <t>Wkład własny</t>
  </si>
  <si>
    <t>Kwota przyznanej dotacji</t>
  </si>
  <si>
    <t>5/2016</t>
  </si>
  <si>
    <t>Zarząd Rodzinnego Ogrodu Działkowego im. 1-go Maja w Malborku ul. Sadowa - Słoneczna</t>
  </si>
  <si>
    <t>"Zielona Szkoła"</t>
  </si>
  <si>
    <t>Urządzenie działki przyrodniczo-edukacyjnej w zakresie uprawy działkowej ogrodniczej w części sadowej i terenu rekreacyjno-wypoczynkowego z wykorzystaniem Świetlicy Domu Działkowca na potrzeby Szkoły Podstawowej Nr 5, Szkoły Podstawowej Nr 8, Gimnazjum Nr 3 na terenie ROD im.1-go Maja w Malborku przy ulicy Sadowej. W ramach projektu przewidziano dostęp do całego terenu ogrodu w celach edukacyjnych, pedagogicznych wykorzystywanych do malarstwa, fotografii.</t>
  </si>
  <si>
    <t>1/2016</t>
  </si>
  <si>
    <t>10/2016</t>
  </si>
  <si>
    <t>Uczniowski Klub Sportowy "Olimp" przy Zespole Szkół nr 2</t>
  </si>
  <si>
    <t>VII etap modernizacji i remontu kompleksu rekreacyjno-sportowego przy Zespole Szkół nr 2 w Malborku</t>
  </si>
  <si>
    <t>Wykonanie map geodezyjnych sytuacyjno-wysokościowych do celów projektowych z uwzględnieniem infrastruktury podziemnej, opracowanie planu zagospodarowania terenu, opracowanie kosztorysu, wykonanie podbudowy chodników, osadzenie elementów stalowych tuleje do piłko chwytów, położenie chodników, osadzenie piłko chwytów, modernizacja trybun.</t>
  </si>
  <si>
    <t>2/2016</t>
  </si>
  <si>
    <t>12/2016</t>
  </si>
  <si>
    <t>Rada Rodziców Szkoły Podstawowej nr 9 im. Kazimierza Jagiellończyka w Malborku</t>
  </si>
  <si>
    <t>Budowa siłowni zewnętrznej dla dzieci przy Szkole Podstawowej nr 9 im. Kazimierza Jagiellończyka w Malborku</t>
  </si>
  <si>
    <t>Przygotowanie, wyrównanie terenu, przeniesienie huśtawki, montaż urządzeń do ćwiczeń, dosianie trawy.</t>
  </si>
  <si>
    <t>18/2016</t>
  </si>
  <si>
    <t>Rada Rodziców przy Zespole Szkół Nr 1 w Malborku</t>
  </si>
  <si>
    <t>Fitness na powietrzu</t>
  </si>
  <si>
    <t>Modernizacja i rozbudowa istniejącego placu zabaw przy Zespole Szkół Nr 1 w Malborku przy ul. Tczewskiej 13 w urządzenia służące do poprawy sprawności fizycznej  dla naszej szkoły i mieszkańców dzielnicy Kałdowo. Odnowienie istniejących urządzeń placu zabaw.</t>
  </si>
  <si>
    <t>7/2016</t>
  </si>
  <si>
    <t>Rada Rodziców Przedszkola nr 8 w Malborku</t>
  </si>
  <si>
    <t>Ogród przedszkolny miejscem bezpiecznych zabaw dla dzieci</t>
  </si>
  <si>
    <t>Modernizacja ogrodu przedszkolnego przy Przedszkolu nr 8 w Malborku ul. Mickiewicza 40  w zakresie: częściowej wymiany ogrodzenia, uzupełnienia ogrodu przedszkolnego w nowoczesny i atrakcyjny sprzęt terenowy, częściowy demontaż zużytych urządzeń ogrodowych, naprawy istniejących urządzeń terenowych, konserwacji stolarki, malowania elementów metalowych, uzupełnienia terenu zielenią (trawą) oraz oczyszczanie i wyrównanie nawierzchni alejek.</t>
  </si>
  <si>
    <t>Malborski Klub Sportowy "Nogat"</t>
  </si>
  <si>
    <t>VI Etap remontu budynku znajdującego się w Malborku przy ul. Wileńskiej 1 użytkowanego przez Malborski Klub Sportowy "Nogat" jako obiekt sportowy</t>
  </si>
  <si>
    <t>Kontynuacja rozpoczętego w etapie V remontu pomieszczenia przeznaczonego na siłownię i salkę fitness wraz z pomieszczeniem socjalnym i biurowym oraz wykonanie elewacji zewnętrznej wraz z izolacją zewnętrzną budynku.</t>
  </si>
  <si>
    <t>6/2016</t>
  </si>
  <si>
    <t>14/2016</t>
  </si>
  <si>
    <t>Rada Rodziców przy Szkole Podstawowej Nr 8 w Malborku</t>
  </si>
  <si>
    <t>"ZIELONY ZAKĄTEK" Rozbudowa placu zabaw - etap II przy Szkole Podstawowej Nr 8 im. Mikołaja Kopernika w Malborku</t>
  </si>
  <si>
    <t>Rozbudowa istniejącego, bezpiecznego, nowoczesnego i atrakcyjnego miejsca zabaw poprzez wprowadzenie nowych urządzeń zabawowo-ruchowych</t>
  </si>
  <si>
    <t>Wspólnota Mieszkaniowa Nieruchomości przy ul. Kotarbińskiego 8 w Malborku</t>
  </si>
  <si>
    <t>Remont chodnika przed budynkiem Wspólnoty Mieszkaniowej ul. Kotarbińskiego 8 w Malborku</t>
  </si>
  <si>
    <t>Remont chodnika obejmuje działania: uzyskanie pozwolenia, wybór oferenta sporządzającego dokumentację projektową, wybór wykonawcy,  roboty remontowe polegające na rozebraniu chodników, obrzeży i krawężników, wykonaniu nawierzchni z kostki "polbruk" na podsypce oraz wykonaniu krawężników i obrzeży.</t>
  </si>
  <si>
    <t>Wspólnota Mieszkaniowa Nieruchomości przy ul. Narutowicza 4 w Malborku</t>
  </si>
  <si>
    <t>Wymiana nawierzchni chodnika wokół budynku i dojść do klatek schodowych z płyt chodnikowych na prefabrykowaną (polbruk). Wymiana obrzeży wzdłuż drogi dojazdowej do budynku pl. Narutowicza 4</t>
  </si>
  <si>
    <t>Rozebranie starej nawierzchni z płyt chodnikowych, wyrównanie podłoża i położenie nowej nawierzchni z kostki prefabrykowanej (polbruk) oraz wymiana obrzeży wzdłuż drogi dojazdowej do budynku.</t>
  </si>
  <si>
    <t>21/2016</t>
  </si>
  <si>
    <t>Stowarzyszenie Inicjatyw Kulturalnych MAKUL@TURA</t>
  </si>
  <si>
    <t>Remont sufitu Przestrzeni Aktywności Twórczej na rzecz poprawy bezpieczeństwa i jakości organizacji warsztatów i koncertów muzyki alternatywnej dla dzieci, młodzieży i dorosłych mieszkańców Malborka</t>
  </si>
  <si>
    <t>Działania w projekcie przewidują remont sufitu na całej powierzchni Przestrzeni Aktywności Twórczej Makul@tura, który polegać będzie na położeniu nowej instalacji elektrycznej, wygłuszeniu i ociepleniu sufitu oraz założeniu nowych płyt sufitowych i montażu energooszczędnych opraw oświetleniowych.</t>
  </si>
  <si>
    <t>ZESTAWIENIE PRZYZNANYCH DOTACJI ZŁOŻONYCH W RAMACH XIII EDYCJI                                                                                                                  MALBORSKIEGO PROGRAMU PARTNERSTWA LOKALNEGO</t>
  </si>
</sst>
</file>

<file path=xl/styles.xml><?xml version="1.0" encoding="utf-8"?>
<styleSheet xmlns="http://schemas.openxmlformats.org/spreadsheetml/2006/main">
  <numFmts count="1">
    <numFmt numFmtId="164" formatCode="0.0%"/>
  </numFmts>
  <fonts count="9">
    <font>
      <sz val="10"/>
      <name val="Arial"/>
      <charset val="238"/>
    </font>
    <font>
      <b/>
      <sz val="14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4" fontId="2" fillId="4" borderId="5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wrapText="1"/>
    </xf>
    <xf numFmtId="4" fontId="6" fillId="0" borderId="7" xfId="0" applyNumberFormat="1" applyFont="1" applyBorder="1" applyAlignment="1">
      <alignment horizontal="right" vertical="center"/>
    </xf>
    <xf numFmtId="4" fontId="7" fillId="3" borderId="7" xfId="0" applyNumberFormat="1" applyFont="1" applyFill="1" applyBorder="1" applyAlignment="1">
      <alignment horizontal="right" vertical="center"/>
    </xf>
    <xf numFmtId="4" fontId="6" fillId="0" borderId="8" xfId="0" applyNumberFormat="1" applyFont="1" applyBorder="1" applyAlignment="1">
      <alignment horizontal="right" vertical="center"/>
    </xf>
    <xf numFmtId="9" fontId="6" fillId="2" borderId="12" xfId="0" applyNumberFormat="1" applyFont="1" applyFill="1" applyBorder="1" applyAlignment="1">
      <alignment horizontal="right" vertical="center"/>
    </xf>
    <xf numFmtId="10" fontId="7" fillId="2" borderId="12" xfId="0" applyNumberFormat="1" applyFont="1" applyFill="1" applyBorder="1" applyAlignment="1">
      <alignment horizontal="right" vertical="center"/>
    </xf>
    <xf numFmtId="10" fontId="6" fillId="2" borderId="13" xfId="0" applyNumberFormat="1" applyFont="1" applyFill="1" applyBorder="1" applyAlignment="1">
      <alignment horizontal="right" vertical="center"/>
    </xf>
    <xf numFmtId="0" fontId="2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4" fontId="6" fillId="0" borderId="12" xfId="0" applyNumberFormat="1" applyFont="1" applyBorder="1" applyAlignment="1">
      <alignment horizontal="right" vertical="center"/>
    </xf>
    <xf numFmtId="4" fontId="7" fillId="3" borderId="12" xfId="0" applyNumberFormat="1" applyFont="1" applyFill="1" applyBorder="1" applyAlignment="1">
      <alignment horizontal="right" vertical="center"/>
    </xf>
    <xf numFmtId="4" fontId="6" fillId="0" borderId="13" xfId="0" applyNumberFormat="1" applyFont="1" applyBorder="1" applyAlignment="1">
      <alignment horizontal="right" vertical="center"/>
    </xf>
    <xf numFmtId="0" fontId="5" fillId="0" borderId="12" xfId="0" applyFont="1" applyBorder="1" applyAlignment="1">
      <alignment horizontal="left" vertical="center" wrapText="1"/>
    </xf>
    <xf numFmtId="0" fontId="2" fillId="0" borderId="14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vertical="center" wrapText="1"/>
    </xf>
    <xf numFmtId="4" fontId="6" fillId="0" borderId="15" xfId="0" applyNumberFormat="1" applyFont="1" applyBorder="1" applyAlignment="1">
      <alignment horizontal="right" vertical="center"/>
    </xf>
    <xf numFmtId="4" fontId="0" fillId="0" borderId="0" xfId="0" applyNumberFormat="1"/>
    <xf numFmtId="164" fontId="7" fillId="2" borderId="12" xfId="0" applyNumberFormat="1" applyFont="1" applyFill="1" applyBorder="1" applyAlignment="1">
      <alignment horizontal="right" vertical="center"/>
    </xf>
    <xf numFmtId="164" fontId="6" fillId="2" borderId="13" xfId="0" applyNumberFormat="1" applyFont="1" applyFill="1" applyBorder="1" applyAlignment="1">
      <alignment horizontal="right" vertical="center"/>
    </xf>
    <xf numFmtId="4" fontId="3" fillId="5" borderId="0" xfId="0" applyNumberFormat="1" applyFont="1" applyFill="1" applyAlignment="1">
      <alignment horizontal="center" vertical="center"/>
    </xf>
    <xf numFmtId="0" fontId="8" fillId="5" borderId="0" xfId="0" applyFont="1" applyFill="1"/>
    <xf numFmtId="4" fontId="3" fillId="5" borderId="5" xfId="0" applyNumberFormat="1" applyFont="1" applyFill="1" applyBorder="1" applyAlignment="1">
      <alignment horizontal="center" vertical="center"/>
    </xf>
    <xf numFmtId="0" fontId="8" fillId="0" borderId="0" xfId="0" applyFont="1"/>
    <xf numFmtId="0" fontId="4" fillId="0" borderId="0" xfId="0" applyFont="1" applyFill="1" applyBorder="1"/>
    <xf numFmtId="3" fontId="0" fillId="0" borderId="0" xfId="0" applyNumberFormat="1" applyFill="1" applyBorder="1"/>
    <xf numFmtId="4" fontId="0" fillId="0" borderId="0" xfId="0" applyNumberFormat="1" applyAlignment="1">
      <alignment horizontal="center" vertical="center"/>
    </xf>
    <xf numFmtId="0" fontId="4" fillId="0" borderId="0" xfId="0" applyFont="1"/>
    <xf numFmtId="0" fontId="0" fillId="0" borderId="0" xfId="0" applyFill="1" applyBorder="1"/>
    <xf numFmtId="4" fontId="2" fillId="4" borderId="5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5" borderId="16" xfId="0" applyFont="1" applyFill="1" applyBorder="1" applyAlignment="1">
      <alignment horizontal="center"/>
    </xf>
    <xf numFmtId="0" fontId="2" fillId="0" borderId="9" xfId="0" applyFont="1" applyBorder="1" applyAlignment="1"/>
    <xf numFmtId="0" fontId="2" fillId="0" borderId="10" xfId="0" applyFont="1" applyBorder="1" applyAlignment="1"/>
    <xf numFmtId="0" fontId="2" fillId="0" borderId="11" xfId="0" applyFont="1" applyBorder="1" applyAlignment="1"/>
    <xf numFmtId="4" fontId="2" fillId="4" borderId="5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7"/>
  </sheetPr>
  <dimension ref="A1:L24"/>
  <sheetViews>
    <sheetView tabSelected="1" zoomScale="70" zoomScaleNormal="70" workbookViewId="0">
      <selection activeCell="K5" sqref="K5"/>
    </sheetView>
  </sheetViews>
  <sheetFormatPr defaultRowHeight="12.75"/>
  <cols>
    <col min="1" max="1" width="8.28515625" style="33" customWidth="1"/>
    <col min="2" max="2" width="17.28515625" customWidth="1"/>
    <col min="3" max="3" width="17.140625" customWidth="1"/>
    <col min="4" max="4" width="40.28515625" customWidth="1"/>
    <col min="5" max="5" width="13.5703125" customWidth="1"/>
    <col min="6" max="6" width="13.140625" style="33" customWidth="1"/>
    <col min="7" max="7" width="17.28515625" customWidth="1"/>
    <col min="8" max="8" width="14.28515625" style="32" customWidth="1"/>
    <col min="10" max="12" width="10.140625" bestFit="1" customWidth="1"/>
    <col min="14" max="14" width="10.140625" bestFit="1" customWidth="1"/>
  </cols>
  <sheetData>
    <row r="1" spans="1:12" ht="21" customHeight="1">
      <c r="A1" s="49" t="s">
        <v>48</v>
      </c>
      <c r="B1" s="50"/>
      <c r="C1" s="50"/>
      <c r="D1" s="50"/>
      <c r="E1" s="50"/>
      <c r="F1" s="50"/>
      <c r="G1" s="50"/>
      <c r="H1" s="51"/>
    </row>
    <row r="2" spans="1:12" ht="27" customHeight="1" thickBot="1">
      <c r="A2" s="47"/>
      <c r="B2" s="48"/>
      <c r="C2" s="48"/>
      <c r="D2" s="48"/>
      <c r="E2" s="48"/>
      <c r="F2" s="48"/>
      <c r="G2" s="48"/>
      <c r="H2" s="52"/>
    </row>
    <row r="3" spans="1:12" ht="39" thickBot="1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6</v>
      </c>
      <c r="H3" s="4" t="s">
        <v>7</v>
      </c>
      <c r="I3" s="34"/>
      <c r="J3" s="30"/>
      <c r="K3" s="34"/>
    </row>
    <row r="4" spans="1:12" ht="141" thickBot="1">
      <c r="A4" s="5" t="s">
        <v>8</v>
      </c>
      <c r="B4" s="6" t="s">
        <v>9</v>
      </c>
      <c r="C4" s="6" t="s">
        <v>10</v>
      </c>
      <c r="D4" s="7" t="s">
        <v>11</v>
      </c>
      <c r="E4" s="8">
        <v>45000</v>
      </c>
      <c r="F4" s="9">
        <f>E4-G4</f>
        <v>30000</v>
      </c>
      <c r="G4" s="10">
        <v>15000</v>
      </c>
      <c r="H4" s="43">
        <v>25000</v>
      </c>
      <c r="I4" s="34"/>
      <c r="J4" s="30"/>
      <c r="K4" s="34"/>
    </row>
    <row r="5" spans="1:12" ht="15.75" thickBot="1">
      <c r="A5" s="40"/>
      <c r="B5" s="41"/>
      <c r="C5" s="41"/>
      <c r="D5" s="42"/>
      <c r="E5" s="11">
        <f>F5+G5</f>
        <v>1</v>
      </c>
      <c r="F5" s="12">
        <f>F4/E4</f>
        <v>0.66666666666666663</v>
      </c>
      <c r="G5" s="13">
        <f>G4/E4</f>
        <v>0.33333333333333331</v>
      </c>
      <c r="H5" s="43"/>
      <c r="I5" s="34"/>
      <c r="J5" s="30"/>
      <c r="K5" s="34"/>
    </row>
    <row r="6" spans="1:12" ht="102.75" thickBot="1">
      <c r="A6" s="14" t="s">
        <v>13</v>
      </c>
      <c r="B6" s="15" t="s">
        <v>14</v>
      </c>
      <c r="C6" s="15" t="s">
        <v>15</v>
      </c>
      <c r="D6" s="15" t="s">
        <v>16</v>
      </c>
      <c r="E6" s="16">
        <v>42858</v>
      </c>
      <c r="F6" s="17">
        <f>E6-G6</f>
        <v>30000</v>
      </c>
      <c r="G6" s="18">
        <v>12858</v>
      </c>
      <c r="H6" s="43">
        <v>25000</v>
      </c>
      <c r="I6" s="34"/>
      <c r="J6" s="30"/>
      <c r="K6" s="34"/>
    </row>
    <row r="7" spans="1:12" ht="15.75" thickBot="1">
      <c r="A7" s="36"/>
      <c r="B7" s="37"/>
      <c r="C7" s="37"/>
      <c r="D7" s="38"/>
      <c r="E7" s="11">
        <v>1</v>
      </c>
      <c r="F7" s="12">
        <f>F6/E6</f>
        <v>0.69998600027999436</v>
      </c>
      <c r="G7" s="13">
        <f>G6/E6</f>
        <v>0.30001399972000559</v>
      </c>
      <c r="H7" s="43"/>
      <c r="I7" s="34"/>
      <c r="J7" s="30"/>
      <c r="K7" s="34"/>
    </row>
    <row r="8" spans="1:12" ht="90" thickBot="1">
      <c r="A8" s="14" t="s">
        <v>18</v>
      </c>
      <c r="B8" s="19" t="s">
        <v>19</v>
      </c>
      <c r="C8" s="15" t="s">
        <v>20</v>
      </c>
      <c r="D8" s="19" t="s">
        <v>21</v>
      </c>
      <c r="E8" s="16">
        <v>30882.799999999999</v>
      </c>
      <c r="F8" s="17">
        <f>E8-G8</f>
        <v>19882.8</v>
      </c>
      <c r="G8" s="18">
        <v>11000</v>
      </c>
      <c r="H8" s="43">
        <v>19000</v>
      </c>
      <c r="I8" s="34"/>
      <c r="J8" s="30"/>
      <c r="K8" s="34"/>
    </row>
    <row r="9" spans="1:12" ht="15.75" thickBot="1">
      <c r="A9" s="36"/>
      <c r="B9" s="37"/>
      <c r="C9" s="37"/>
      <c r="D9" s="38"/>
      <c r="E9" s="11">
        <v>1</v>
      </c>
      <c r="F9" s="12">
        <f>F8/E8</f>
        <v>0.64381468001606068</v>
      </c>
      <c r="G9" s="13">
        <f>G8/E8</f>
        <v>0.35618531998393926</v>
      </c>
      <c r="H9" s="43"/>
      <c r="I9" s="34"/>
      <c r="J9" s="30"/>
      <c r="K9" s="34"/>
    </row>
    <row r="10" spans="1:12" ht="77.25" thickBot="1">
      <c r="A10" s="20" t="s">
        <v>22</v>
      </c>
      <c r="B10" s="21" t="s">
        <v>23</v>
      </c>
      <c r="C10" s="21" t="s">
        <v>24</v>
      </c>
      <c r="D10" s="21" t="s">
        <v>25</v>
      </c>
      <c r="E10" s="16">
        <v>42900</v>
      </c>
      <c r="F10" s="17">
        <f>E10-G10</f>
        <v>30000</v>
      </c>
      <c r="G10" s="18">
        <v>12900</v>
      </c>
      <c r="H10" s="43">
        <v>25000</v>
      </c>
      <c r="I10" s="34"/>
      <c r="J10" s="31"/>
      <c r="K10" s="34"/>
    </row>
    <row r="11" spans="1:12" ht="15.75" thickBot="1">
      <c r="A11" s="44"/>
      <c r="B11" s="45"/>
      <c r="C11" s="45"/>
      <c r="D11" s="46"/>
      <c r="E11" s="11">
        <v>1</v>
      </c>
      <c r="F11" s="12">
        <f>F10/E10</f>
        <v>0.69930069930069927</v>
      </c>
      <c r="G11" s="13">
        <f>G10/E10</f>
        <v>0.30069930069930068</v>
      </c>
      <c r="H11" s="43"/>
      <c r="I11" s="34"/>
      <c r="J11" s="31"/>
      <c r="K11" s="34"/>
    </row>
    <row r="12" spans="1:12" ht="141" thickBot="1">
      <c r="A12" s="20" t="s">
        <v>26</v>
      </c>
      <c r="B12" s="21" t="s">
        <v>27</v>
      </c>
      <c r="C12" s="21" t="s">
        <v>28</v>
      </c>
      <c r="D12" s="21" t="s">
        <v>29</v>
      </c>
      <c r="E12" s="16">
        <v>42857.14</v>
      </c>
      <c r="F12" s="17">
        <f>E12-G12</f>
        <v>30000</v>
      </c>
      <c r="G12" s="18">
        <v>12857.14</v>
      </c>
      <c r="H12" s="43">
        <v>25000</v>
      </c>
      <c r="I12" s="34"/>
      <c r="J12" s="30"/>
      <c r="K12" s="34"/>
    </row>
    <row r="13" spans="1:12" ht="15.75" thickBot="1">
      <c r="A13" s="44"/>
      <c r="B13" s="45"/>
      <c r="C13" s="45"/>
      <c r="D13" s="46"/>
      <c r="E13" s="11">
        <v>1</v>
      </c>
      <c r="F13" s="12">
        <f>F12/E12</f>
        <v>0.70000004666666982</v>
      </c>
      <c r="G13" s="13">
        <f>G12/E12</f>
        <v>0.29999995333333024</v>
      </c>
      <c r="H13" s="43"/>
      <c r="I13" s="34"/>
      <c r="J13" s="30"/>
      <c r="K13" s="34"/>
    </row>
    <row r="14" spans="1:12" ht="121.5" customHeight="1" thickBot="1">
      <c r="A14" s="20" t="s">
        <v>12</v>
      </c>
      <c r="B14" s="21" t="s">
        <v>30</v>
      </c>
      <c r="C14" s="21" t="s">
        <v>31</v>
      </c>
      <c r="D14" s="21" t="s">
        <v>32</v>
      </c>
      <c r="E14" s="16">
        <v>43000</v>
      </c>
      <c r="F14" s="17">
        <v>30000</v>
      </c>
      <c r="G14" s="22">
        <v>13000</v>
      </c>
      <c r="H14" s="43">
        <v>25000</v>
      </c>
      <c r="I14" s="34"/>
      <c r="J14" s="30"/>
      <c r="K14" s="34"/>
    </row>
    <row r="15" spans="1:12" ht="15.75" thickBot="1">
      <c r="A15" s="44"/>
      <c r="B15" s="45"/>
      <c r="C15" s="45"/>
      <c r="D15" s="46"/>
      <c r="E15" s="11">
        <v>1</v>
      </c>
      <c r="F15" s="12">
        <f>F14/E14</f>
        <v>0.69767441860465118</v>
      </c>
      <c r="G15" s="13">
        <f>G14/E14</f>
        <v>0.30232558139534882</v>
      </c>
      <c r="H15" s="43"/>
      <c r="I15" s="34"/>
      <c r="J15" s="30"/>
      <c r="K15" s="34"/>
    </row>
    <row r="16" spans="1:12" ht="102.75" thickBot="1">
      <c r="A16" s="5" t="s">
        <v>34</v>
      </c>
      <c r="B16" s="6" t="s">
        <v>35</v>
      </c>
      <c r="C16" s="6" t="s">
        <v>36</v>
      </c>
      <c r="D16" s="6" t="s">
        <v>37</v>
      </c>
      <c r="E16" s="8">
        <v>28600</v>
      </c>
      <c r="F16" s="9">
        <f>E16-G16</f>
        <v>20000</v>
      </c>
      <c r="G16" s="10">
        <v>8600</v>
      </c>
      <c r="H16" s="35">
        <v>19000</v>
      </c>
      <c r="I16" s="34"/>
      <c r="J16" s="31"/>
      <c r="K16" s="34"/>
      <c r="L16" s="23"/>
    </row>
    <row r="17" spans="1:11" ht="13.5" customHeight="1" thickBot="1">
      <c r="A17" s="40"/>
      <c r="B17" s="41"/>
      <c r="C17" s="41"/>
      <c r="D17" s="42"/>
      <c r="E17" s="11">
        <f>F17+G17</f>
        <v>1</v>
      </c>
      <c r="F17" s="24">
        <v>0.67749999999999999</v>
      </c>
      <c r="G17" s="25">
        <v>0.32250000000000001</v>
      </c>
      <c r="H17" s="35"/>
      <c r="I17" s="34"/>
      <c r="J17" s="31"/>
      <c r="K17" s="34"/>
    </row>
    <row r="18" spans="1:11" ht="90" thickBot="1">
      <c r="A18" s="20" t="s">
        <v>33</v>
      </c>
      <c r="B18" s="21" t="s">
        <v>38</v>
      </c>
      <c r="C18" s="21" t="s">
        <v>39</v>
      </c>
      <c r="D18" s="21" t="s">
        <v>40</v>
      </c>
      <c r="E18" s="16">
        <v>27147.49</v>
      </c>
      <c r="F18" s="17">
        <f>E18-G18</f>
        <v>19003.240000000002</v>
      </c>
      <c r="G18" s="18">
        <v>8144.25</v>
      </c>
      <c r="H18" s="43">
        <v>19000</v>
      </c>
      <c r="I18" s="34"/>
      <c r="J18" s="30"/>
      <c r="K18" s="34"/>
    </row>
    <row r="19" spans="1:11" ht="15.75" thickBot="1">
      <c r="A19" s="44"/>
      <c r="B19" s="45"/>
      <c r="C19" s="45"/>
      <c r="D19" s="46"/>
      <c r="E19" s="11">
        <v>1</v>
      </c>
      <c r="F19" s="12">
        <f>F18/E18</f>
        <v>0.6999998894925461</v>
      </c>
      <c r="G19" s="13">
        <f>G18/E18</f>
        <v>0.3000001105074539</v>
      </c>
      <c r="H19" s="43"/>
      <c r="I19" s="34"/>
      <c r="J19" s="30"/>
      <c r="K19" s="34"/>
    </row>
    <row r="20" spans="1:11" ht="153.75" thickBot="1">
      <c r="A20" s="20" t="s">
        <v>17</v>
      </c>
      <c r="B20" s="21" t="s">
        <v>41</v>
      </c>
      <c r="C20" s="21" t="s">
        <v>42</v>
      </c>
      <c r="D20" s="21" t="s">
        <v>43</v>
      </c>
      <c r="E20" s="16">
        <v>13825.24</v>
      </c>
      <c r="F20" s="17">
        <f>E20-G20</f>
        <v>9677.67</v>
      </c>
      <c r="G20" s="18">
        <v>4147.57</v>
      </c>
      <c r="H20" s="43">
        <v>8000</v>
      </c>
      <c r="I20" s="34"/>
      <c r="J20" s="30"/>
      <c r="K20" s="34"/>
    </row>
    <row r="21" spans="1:11" ht="15.75" thickBot="1">
      <c r="A21" s="44"/>
      <c r="B21" s="45"/>
      <c r="C21" s="45"/>
      <c r="D21" s="46"/>
      <c r="E21" s="11">
        <v>1</v>
      </c>
      <c r="F21" s="24">
        <f>F20/E20</f>
        <v>0.7000001446629498</v>
      </c>
      <c r="G21" s="25">
        <f>G20/E20</f>
        <v>0.2999998553370502</v>
      </c>
      <c r="H21" s="43"/>
      <c r="I21" s="34"/>
      <c r="J21" s="30"/>
      <c r="K21" s="34"/>
    </row>
    <row r="22" spans="1:11" ht="182.25" customHeight="1" thickBot="1">
      <c r="A22" s="14" t="s">
        <v>44</v>
      </c>
      <c r="B22" s="15" t="s">
        <v>45</v>
      </c>
      <c r="C22" s="15" t="s">
        <v>46</v>
      </c>
      <c r="D22" s="15" t="s">
        <v>47</v>
      </c>
      <c r="E22" s="16">
        <v>34400</v>
      </c>
      <c r="F22" s="17">
        <f>E22-G22</f>
        <v>22000</v>
      </c>
      <c r="G22" s="18">
        <v>12400</v>
      </c>
      <c r="H22" s="35">
        <v>19000</v>
      </c>
      <c r="I22" s="34"/>
      <c r="J22" s="31"/>
      <c r="K22" s="34"/>
    </row>
    <row r="23" spans="1:11" ht="15.75" thickBot="1">
      <c r="A23" s="36"/>
      <c r="B23" s="37"/>
      <c r="C23" s="37"/>
      <c r="D23" s="38"/>
      <c r="E23" s="11">
        <v>1</v>
      </c>
      <c r="F23" s="12">
        <f>F22/E22</f>
        <v>0.63953488372093026</v>
      </c>
      <c r="G23" s="13">
        <f>G22/E22</f>
        <v>0.36046511627906974</v>
      </c>
      <c r="H23" s="35"/>
      <c r="I23" s="34"/>
      <c r="J23" s="31"/>
      <c r="K23" s="34"/>
    </row>
    <row r="24" spans="1:11" s="29" customFormat="1" ht="30.75" customHeight="1" thickBot="1">
      <c r="A24" s="39"/>
      <c r="B24" s="39"/>
      <c r="C24" s="39"/>
      <c r="D24" s="39"/>
      <c r="E24" s="39"/>
      <c r="F24" s="26"/>
      <c r="G24" s="27"/>
      <c r="H24" s="28">
        <f>SUM(H4,H6,H8,H10,H12,H14,H16,H18,H20,H22)</f>
        <v>209000</v>
      </c>
    </row>
  </sheetData>
  <mergeCells count="22">
    <mergeCell ref="H8:H9"/>
    <mergeCell ref="A9:D9"/>
    <mergeCell ref="A1:H2"/>
    <mergeCell ref="H4:H5"/>
    <mergeCell ref="A5:D5"/>
    <mergeCell ref="H6:H7"/>
    <mergeCell ref="A7:D7"/>
    <mergeCell ref="H10:H11"/>
    <mergeCell ref="A11:D11"/>
    <mergeCell ref="H12:H13"/>
    <mergeCell ref="A13:D13"/>
    <mergeCell ref="H14:H15"/>
    <mergeCell ref="A15:D15"/>
    <mergeCell ref="H22:H23"/>
    <mergeCell ref="A23:D23"/>
    <mergeCell ref="A24:E24"/>
    <mergeCell ref="H16:H17"/>
    <mergeCell ref="A17:D17"/>
    <mergeCell ref="H18:H19"/>
    <mergeCell ref="A19:D19"/>
    <mergeCell ref="H20:H21"/>
    <mergeCell ref="A21:D21"/>
  </mergeCells>
  <pageMargins left="0.78740157480314965" right="0.78740157480314965" top="0.39370078740157483" bottom="0.39370078740157483" header="0.31496062992125984" footer="0.31496062992125984"/>
  <pageSetup paperSize="8" scale="75" fitToHeight="4" orientation="portrait" copies="1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do publikacji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kbulak</dc:creator>
  <cp:lastModifiedBy>Gosia</cp:lastModifiedBy>
  <dcterms:created xsi:type="dcterms:W3CDTF">2017-03-31T10:06:25Z</dcterms:created>
  <dcterms:modified xsi:type="dcterms:W3CDTF">2017-03-31T10:08:07Z</dcterms:modified>
</cp:coreProperties>
</file>